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arvellous\21st DRP\DRP Documents\DRP Documents 09 09 2021\"/>
    </mc:Choice>
  </mc:AlternateContent>
  <workbookProtection workbookAlgorithmName="SHA-512" workbookHashValue="pe1Bk88qmeG+iCKH8mRsYFXzzu80mFLEp4kzgNSJTxnbBZ2wJa0vesvW/4ohQoiSVJQDyvbGw015nPN6SIhuKA==" workbookSaltValue="ON61spxIPpzuVI+C3vnHLw==" workbookSpinCount="100000" lockStructure="1"/>
  <bookViews>
    <workbookView xWindow="0" yWindow="0" windowWidth="8508" windowHeight="4656"/>
  </bookViews>
  <sheets>
    <sheet name="Sheet1" sheetId="1" r:id="rId1"/>
  </sheets>
  <definedNames>
    <definedName name="BCD">Sheet1!$D$46</definedName>
    <definedName name="CashDiv">Sheet1!$D$48</definedName>
    <definedName name="CashPor">Sheet1!$D$50</definedName>
    <definedName name="ElectPor">Sheet1!$D$49</definedName>
    <definedName name="Price">Sheet1!$D$51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B24" i="1"/>
  <c r="B20" i="1"/>
  <c r="B13" i="1"/>
  <c r="B11" i="1"/>
  <c r="D50" i="1" l="1"/>
  <c r="B31" i="1" l="1"/>
  <c r="B15" i="1"/>
  <c r="D11" i="1"/>
  <c r="D15" i="1" l="1"/>
  <c r="D13" i="1"/>
  <c r="D18" i="1" s="1"/>
  <c r="D20" i="1" s="1"/>
  <c r="B7" i="1"/>
  <c r="D26" i="1" l="1"/>
  <c r="D28" i="1" s="1"/>
  <c r="D40" i="1" s="1"/>
  <c r="D41" i="1" s="1"/>
  <c r="F41" i="1" l="1"/>
  <c r="F40" i="1"/>
</calcChain>
</file>

<file path=xl/sharedStrings.xml><?xml version="1.0" encoding="utf-8"?>
<sst xmlns="http://schemas.openxmlformats.org/spreadsheetml/2006/main" count="30" uniqueCount="30">
  <si>
    <t>(To be filled in by respective shareholders, then press "Enter" or "Tab" to perform the calculation)</t>
  </si>
  <si>
    <t>Total Dividend Breakdown</t>
  </si>
  <si>
    <t>Please refer to Note 1 for details</t>
  </si>
  <si>
    <t>Please refer to Note 2 for details</t>
  </si>
  <si>
    <t>Please refer to Note 3 for details</t>
  </si>
  <si>
    <t>Maximum number of new Maybank Shares made available to you in respect of the Electable Portion</t>
  </si>
  <si>
    <t>Please refer to Note 4 for details</t>
  </si>
  <si>
    <t>(To be filled in by respective shareholders, then press "Enter" or "Tab" to perform the calculation)  
Please refer to Note 5 for details</t>
  </si>
  <si>
    <t>Balance of the Electable Portion payable in cash not reinvested into new Maybank Shares</t>
  </si>
  <si>
    <t>Notes:</t>
  </si>
  <si>
    <t>(1)</t>
  </si>
  <si>
    <t>(2)</t>
  </si>
  <si>
    <t xml:space="preserve">Kindly take note that you have an option to elect to reinvest the entire Electable Portion or a part thereof into new Maybank Shares and if applicable, to receive the balance of the Electable Portion not reinvested into new Maybank Shares in cash; or elect not to participate and thereby receive the entire Electable Portion in cash. </t>
  </si>
  <si>
    <t>(3)</t>
  </si>
  <si>
    <t>(4)</t>
  </si>
  <si>
    <t>(5)</t>
  </si>
  <si>
    <t>Please note that the number of new Maybank Shares that you elect to subscribe for must not be greater than the maximum number of new Maybank Shares made available to you based on your entitlement for the Electable Portion as at the Book Closure Date.</t>
  </si>
  <si>
    <t>For counter check purpose only (Please ignore this for the creation of calculator fields in the website and hide this for public exposure)</t>
  </si>
  <si>
    <t>Number of Maybank Shares held at 5.00 p.m. on the Book Closure Date</t>
  </si>
  <si>
    <t>Fixed inputs:</t>
  </si>
  <si>
    <t>Book Closure Date</t>
  </si>
  <si>
    <t>RM</t>
  </si>
  <si>
    <t>Electable Portion per Maybank Share</t>
  </si>
  <si>
    <t>Remaining Portion per Maybank Share</t>
  </si>
  <si>
    <t>Issue price per Maybank Share</t>
  </si>
  <si>
    <t xml:space="preserve"> </t>
  </si>
  <si>
    <t>Dividend per Maybank Share</t>
  </si>
  <si>
    <t xml:space="preserve">Dividend </t>
  </si>
  <si>
    <t>The Remaining Portion is the remaining portion of the First Interim Dividend after the deduction of the Electable Portion, where applicable.</t>
  </si>
  <si>
    <t xml:space="preserve">Total amount payable to you in cash in respect of the First Interim Dividend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</si>
</sst>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RM]#,##0.00_);\([$RM]#,##0.00\)"/>
    <numFmt numFmtId="165" formatCode="[$RM ]#,##0.00_);\([$RM]#,##0.00\)"/>
    <numFmt numFmtId="166" formatCode="_(* #,##0_);_(* \(#,##0\);_(* &quot;-&quot;??_);_(@_)"/>
    <numFmt numFmtId="167" formatCode="[$RM-43E]#,##0.00_);\([$RM-43E]#,##0.00\)"/>
    <numFmt numFmtId="168" formatCode="[$RM-43E]#,##0.000_);\([$RM-43E]#,##0.000\)"/>
    <numFmt numFmtId="169" formatCode="d\ mmmm\ yyyy"/>
    <numFmt numFmtId="170" formatCode="0.000"/>
  </numFmts>
  <fonts count="16" x14ac:knownFonts="1">
    <font>
      <sz val="11"/>
      <color theme="1"/>
      <name val="Calibri"/>
      <family val="2"/>
      <scheme val="minor"/>
    </font>
    <font>
      <sz val="11"/>
      <color theme="1"/>
      <name val="Calibri"/>
      <family val="2"/>
      <scheme val="minor"/>
    </font>
    <font>
      <sz val="11"/>
      <color theme="1"/>
      <name val="Trebuchet MS"/>
      <family val="2"/>
    </font>
    <font>
      <sz val="11"/>
      <color indexed="8"/>
      <name val="Trebuchet MS"/>
      <family val="2"/>
    </font>
    <font>
      <b/>
      <sz val="11"/>
      <color indexed="8"/>
      <name val="Trebuchet MS"/>
      <family val="2"/>
    </font>
    <font>
      <b/>
      <sz val="14"/>
      <color rgb="FFFF0000"/>
      <name val="Trebuchet MS"/>
      <family val="2"/>
    </font>
    <font>
      <b/>
      <sz val="11"/>
      <color rgb="FFFF0000"/>
      <name val="Trebuchet MS"/>
      <family val="2"/>
    </font>
    <font>
      <b/>
      <u/>
      <sz val="11"/>
      <color indexed="8"/>
      <name val="Trebuchet MS"/>
      <family val="2"/>
    </font>
    <font>
      <i/>
      <sz val="11"/>
      <color indexed="8"/>
      <name val="Trebuchet MS"/>
      <family val="2"/>
    </font>
    <font>
      <b/>
      <sz val="11"/>
      <color theme="1"/>
      <name val="Trebuchet MS"/>
      <family val="2"/>
    </font>
    <font>
      <sz val="11"/>
      <name val="Trebuchet MS"/>
      <family val="2"/>
    </font>
    <font>
      <vertAlign val="superscript"/>
      <sz val="11"/>
      <color theme="1"/>
      <name val="Trebuchet MS"/>
      <family val="2"/>
    </font>
    <font>
      <vertAlign val="superscript"/>
      <sz val="11"/>
      <name val="Trebuchet MS"/>
      <family val="2"/>
    </font>
    <font>
      <u/>
      <sz val="11"/>
      <color rgb="FFFF0000"/>
      <name val="Trebuchet MS"/>
      <family val="2"/>
    </font>
    <font>
      <sz val="11"/>
      <color rgb="FFFF0000"/>
      <name val="Trebuchet MS"/>
      <family val="2"/>
    </font>
    <font>
      <sz val="11"/>
      <color theme="0"/>
      <name val="Trebuchet MS"/>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2" fillId="3" borderId="0" xfId="0" applyFont="1" applyFill="1"/>
    <xf numFmtId="0" fontId="4" fillId="2" borderId="0" xfId="0" applyFont="1" applyFill="1"/>
    <xf numFmtId="0" fontId="3" fillId="2" borderId="0" xfId="0" applyFont="1" applyFill="1" applyAlignment="1">
      <alignment vertical="center"/>
    </xf>
    <xf numFmtId="3" fontId="5" fillId="3" borderId="1" xfId="0" applyNumberFormat="1" applyFont="1" applyFill="1" applyBorder="1" applyAlignment="1" applyProtection="1">
      <alignment vertical="center"/>
      <protection locked="0"/>
    </xf>
    <xf numFmtId="3" fontId="6" fillId="2" borderId="0" xfId="0" applyNumberFormat="1" applyFont="1" applyFill="1" applyBorder="1" applyAlignment="1" applyProtection="1">
      <alignment vertical="center"/>
      <protection locked="0"/>
    </xf>
    <xf numFmtId="0" fontId="2" fillId="2" borderId="0" xfId="0" applyFont="1" applyFill="1" applyBorder="1" applyAlignment="1">
      <alignment vertical="center" wrapText="1"/>
    </xf>
    <xf numFmtId="0" fontId="2" fillId="2" borderId="0" xfId="0" applyFont="1" applyFill="1" applyAlignment="1">
      <alignment vertical="center"/>
    </xf>
    <xf numFmtId="0" fontId="4" fillId="2" borderId="0" xfId="0" applyFont="1" applyFill="1" applyAlignment="1">
      <alignment horizontal="right" vertical="center"/>
    </xf>
    <xf numFmtId="2" fontId="2" fillId="2" borderId="0" xfId="0" applyNumberFormat="1" applyFont="1" applyFill="1" applyAlignment="1">
      <alignment horizontal="left"/>
    </xf>
    <xf numFmtId="164" fontId="2" fillId="2" borderId="2" xfId="1" applyNumberFormat="1" applyFont="1" applyFill="1" applyBorder="1" applyAlignment="1">
      <alignment horizontal="right" vertical="center"/>
    </xf>
    <xf numFmtId="165" fontId="2" fillId="2" borderId="0" xfId="1" applyNumberFormat="1" applyFont="1" applyFill="1" applyBorder="1" applyAlignment="1">
      <alignment horizontal="right" vertical="center"/>
    </xf>
    <xf numFmtId="0" fontId="2" fillId="2" borderId="0" xfId="0" applyFont="1" applyFill="1" applyAlignment="1">
      <alignment horizontal="right" vertical="center"/>
    </xf>
    <xf numFmtId="0" fontId="2" fillId="2" borderId="0" xfId="0" applyFont="1" applyFill="1" applyAlignment="1">
      <alignment horizontal="right"/>
    </xf>
    <xf numFmtId="2" fontId="2" fillId="3" borderId="0" xfId="0" applyNumberFormat="1" applyFont="1" applyFill="1"/>
    <xf numFmtId="43" fontId="2" fillId="2" borderId="0" xfId="1" applyFont="1" applyFill="1" applyBorder="1" applyAlignment="1">
      <alignment horizontal="right" vertical="center"/>
    </xf>
    <xf numFmtId="0" fontId="7" fillId="2" borderId="0" xfId="0" applyFont="1" applyFill="1"/>
    <xf numFmtId="0" fontId="2" fillId="2" borderId="0" xfId="0" applyFont="1" applyFill="1" applyAlignment="1">
      <alignment horizontal="left" vertical="center"/>
    </xf>
    <xf numFmtId="0" fontId="3" fillId="2" borderId="0" xfId="0" applyFont="1" applyFill="1" applyAlignment="1">
      <alignment horizontal="left" vertical="center"/>
    </xf>
    <xf numFmtId="1" fontId="2" fillId="2" borderId="2" xfId="1" applyNumberFormat="1" applyFont="1" applyFill="1" applyBorder="1" applyAlignment="1">
      <alignment horizontal="right" vertical="center"/>
    </xf>
    <xf numFmtId="166" fontId="2" fillId="2" borderId="0" xfId="1" applyNumberFormat="1" applyFont="1" applyFill="1" applyBorder="1" applyAlignment="1">
      <alignment horizontal="right" vertical="center"/>
    </xf>
    <xf numFmtId="43" fontId="2" fillId="3" borderId="0" xfId="0" applyNumberFormat="1" applyFont="1" applyFill="1" applyAlignment="1">
      <alignment vertical="center"/>
    </xf>
    <xf numFmtId="0" fontId="2" fillId="3" borderId="0" xfId="0" applyFont="1" applyFill="1" applyAlignment="1">
      <alignment vertical="center"/>
    </xf>
    <xf numFmtId="0" fontId="8" fillId="2" borderId="0" xfId="0" applyFont="1" applyFill="1" applyAlignment="1">
      <alignment horizontal="right" vertical="center"/>
    </xf>
    <xf numFmtId="0" fontId="2" fillId="2" borderId="0" xfId="0" applyFont="1" applyFill="1" applyAlignment="1">
      <alignment horizontal="left" vertical="center" wrapText="1"/>
    </xf>
    <xf numFmtId="167" fontId="2" fillId="2" borderId="2" xfId="1" applyNumberFormat="1" applyFont="1" applyFill="1" applyBorder="1" applyAlignment="1">
      <alignment horizontal="right" vertical="center"/>
    </xf>
    <xf numFmtId="167" fontId="2" fillId="3" borderId="0" xfId="0" applyNumberFormat="1" applyFont="1" applyFill="1"/>
    <xf numFmtId="0" fontId="4" fillId="2" borderId="0" xfId="0" applyFont="1" applyFill="1" applyAlignment="1">
      <alignment vertical="center"/>
    </xf>
    <xf numFmtId="0" fontId="3" fillId="2" borderId="0" xfId="0" applyFont="1" applyFill="1" applyAlignment="1">
      <alignment vertical="center" wrapText="1"/>
    </xf>
    <xf numFmtId="166" fontId="5" fillId="3" borderId="1" xfId="1" applyNumberFormat="1" applyFont="1" applyFill="1" applyBorder="1" applyAlignment="1" applyProtection="1">
      <alignment vertical="center"/>
      <protection locked="0"/>
    </xf>
    <xf numFmtId="166" fontId="6" fillId="2" borderId="0" xfId="1" applyNumberFormat="1" applyFont="1" applyFill="1" applyBorder="1" applyAlignment="1" applyProtection="1">
      <alignment vertical="center"/>
      <protection locked="0"/>
    </xf>
    <xf numFmtId="0" fontId="2" fillId="2" borderId="0" xfId="0" applyFont="1" applyFill="1" applyBorder="1" applyAlignment="1">
      <alignment horizontal="left" vertical="center" wrapText="1"/>
    </xf>
    <xf numFmtId="166" fontId="2" fillId="3" borderId="0" xfId="0" applyNumberFormat="1" applyFont="1" applyFill="1" applyAlignment="1">
      <alignment vertical="center"/>
    </xf>
    <xf numFmtId="0" fontId="8" fillId="2" borderId="0" xfId="0" applyFont="1" applyFill="1"/>
    <xf numFmtId="168" fontId="2" fillId="3" borderId="0" xfId="0" applyNumberFormat="1" applyFont="1" applyFill="1"/>
    <xf numFmtId="0" fontId="9" fillId="2" borderId="0" xfId="0" applyFont="1" applyFill="1"/>
    <xf numFmtId="0" fontId="2" fillId="2" borderId="0" xfId="0" quotePrefix="1" applyFont="1" applyFill="1" applyAlignment="1">
      <alignment horizontal="left" vertical="top"/>
    </xf>
    <xf numFmtId="0" fontId="2" fillId="3" borderId="0" xfId="0" applyFont="1" applyFill="1" applyAlignment="1">
      <alignment vertical="top"/>
    </xf>
    <xf numFmtId="0" fontId="13" fillId="3" borderId="3" xfId="0" applyFont="1" applyFill="1" applyBorder="1"/>
    <xf numFmtId="0" fontId="14" fillId="3" borderId="3" xfId="0" applyFont="1" applyFill="1" applyBorder="1"/>
    <xf numFmtId="0" fontId="2" fillId="3" borderId="3" xfId="0" applyFont="1" applyFill="1" applyBorder="1"/>
    <xf numFmtId="0" fontId="14" fillId="3" borderId="0" xfId="0" applyFont="1" applyFill="1" applyAlignment="1">
      <alignment horizontal="left"/>
    </xf>
    <xf numFmtId="0" fontId="6" fillId="3" borderId="0" xfId="0" applyFont="1" applyFill="1"/>
    <xf numFmtId="0" fontId="14" fillId="3" borderId="0" xfId="0" applyFont="1" applyFill="1"/>
    <xf numFmtId="0" fontId="14" fillId="3" borderId="0" xfId="0" applyFont="1" applyFill="1" applyAlignment="1">
      <alignment vertical="center"/>
    </xf>
    <xf numFmtId="166" fontId="14" fillId="3" borderId="2" xfId="1" applyNumberFormat="1" applyFont="1" applyFill="1" applyBorder="1"/>
    <xf numFmtId="43" fontId="14" fillId="3" borderId="0" xfId="1" applyNumberFormat="1" applyFont="1" applyFill="1" applyBorder="1"/>
    <xf numFmtId="166" fontId="14" fillId="3" borderId="4" xfId="1" applyNumberFormat="1" applyFont="1" applyFill="1" applyBorder="1"/>
    <xf numFmtId="166" fontId="14" fillId="3" borderId="0" xfId="1" applyNumberFormat="1" applyFont="1" applyFill="1" applyBorder="1"/>
    <xf numFmtId="0" fontId="13" fillId="3" borderId="5" xfId="0" applyFont="1" applyFill="1" applyBorder="1"/>
    <xf numFmtId="0" fontId="14" fillId="3" borderId="3" xfId="0" applyFont="1" applyFill="1" applyBorder="1" applyAlignment="1">
      <alignment horizontal="right"/>
    </xf>
    <xf numFmtId="0" fontId="14" fillId="3" borderId="6" xfId="0" applyFont="1" applyFill="1" applyBorder="1" applyAlignment="1">
      <alignment horizontal="right"/>
    </xf>
    <xf numFmtId="0" fontId="13" fillId="3" borderId="7" xfId="0" applyFont="1" applyFill="1" applyBorder="1"/>
    <xf numFmtId="0" fontId="13" fillId="3" borderId="0" xfId="0" applyFont="1" applyFill="1" applyBorder="1"/>
    <xf numFmtId="0" fontId="14" fillId="3" borderId="0" xfId="0" applyFont="1" applyFill="1" applyBorder="1" applyAlignment="1">
      <alignment horizontal="right"/>
    </xf>
    <xf numFmtId="0" fontId="14" fillId="3" borderId="8" xfId="0" applyFont="1" applyFill="1" applyBorder="1" applyAlignment="1">
      <alignment horizontal="right"/>
    </xf>
    <xf numFmtId="0" fontId="14" fillId="3" borderId="7" xfId="0" applyFont="1" applyFill="1" applyBorder="1"/>
    <xf numFmtId="0" fontId="14" fillId="3" borderId="0" xfId="0" applyFont="1" applyFill="1" applyBorder="1"/>
    <xf numFmtId="43" fontId="14" fillId="3" borderId="0" xfId="1" applyFont="1" applyFill="1" applyBorder="1" applyAlignment="1">
      <alignment horizontal="right"/>
    </xf>
    <xf numFmtId="43" fontId="14" fillId="3" borderId="0" xfId="1" applyNumberFormat="1" applyFont="1" applyFill="1" applyBorder="1" applyAlignment="1">
      <alignment horizontal="right"/>
    </xf>
    <xf numFmtId="0" fontId="15" fillId="3" borderId="8" xfId="0" applyNumberFormat="1" applyFont="1" applyFill="1" applyBorder="1" applyAlignment="1">
      <alignment horizontal="right"/>
    </xf>
    <xf numFmtId="43" fontId="14" fillId="3" borderId="0" xfId="0" applyNumberFormat="1" applyFont="1" applyFill="1" applyBorder="1" applyAlignment="1">
      <alignment horizontal="right"/>
    </xf>
    <xf numFmtId="0" fontId="14" fillId="3" borderId="9" xfId="0" applyFont="1" applyFill="1" applyBorder="1"/>
    <xf numFmtId="0" fontId="14" fillId="3" borderId="10" xfId="0" applyFont="1" applyFill="1" applyBorder="1"/>
    <xf numFmtId="0" fontId="14" fillId="3" borderId="10" xfId="0" applyFont="1" applyFill="1" applyBorder="1" applyAlignment="1">
      <alignment horizontal="right"/>
    </xf>
    <xf numFmtId="0" fontId="14" fillId="3" borderId="11" xfId="0" applyFont="1" applyFill="1" applyBorder="1" applyAlignment="1">
      <alignment horizontal="right"/>
    </xf>
    <xf numFmtId="0" fontId="2" fillId="3" borderId="0" xfId="0" applyFont="1" applyFill="1" applyAlignment="1">
      <alignment horizontal="left"/>
    </xf>
    <xf numFmtId="0" fontId="3" fillId="3" borderId="0" xfId="0" applyFont="1" applyFill="1"/>
    <xf numFmtId="169" fontId="14" fillId="3" borderId="0" xfId="1" applyNumberFormat="1" applyFont="1" applyFill="1" applyBorder="1" applyAlignment="1">
      <alignment horizontal="right"/>
    </xf>
    <xf numFmtId="170" fontId="14" fillId="3" borderId="0" xfId="1" applyNumberFormat="1" applyFont="1" applyFill="1" applyBorder="1" applyAlignment="1">
      <alignment horizontal="right"/>
    </xf>
    <xf numFmtId="0" fontId="2" fillId="2" borderId="0" xfId="0" applyFont="1" applyFill="1" applyAlignment="1">
      <alignment horizontal="left" vertical="top"/>
    </xf>
    <xf numFmtId="170" fontId="14" fillId="4" borderId="0" xfId="1" applyNumberFormat="1" applyFont="1" applyFill="1" applyBorder="1" applyAlignment="1">
      <alignment horizontal="right"/>
    </xf>
    <xf numFmtId="2" fontId="10" fillId="2" borderId="0" xfId="0" quotePrefix="1" applyNumberFormat="1" applyFont="1" applyFill="1" applyAlignment="1">
      <alignment horizontal="justify" vertical="top" wrapText="1"/>
    </xf>
    <xf numFmtId="2" fontId="10" fillId="2" borderId="0" xfId="0" applyNumberFormat="1" applyFont="1" applyFill="1" applyAlignment="1">
      <alignment horizontal="justify" vertical="top" wrapText="1"/>
    </xf>
    <xf numFmtId="0" fontId="2" fillId="2" borderId="0" xfId="0" applyFont="1" applyFill="1" applyAlignment="1">
      <alignment horizontal="justify" vertical="top" wrapText="1"/>
    </xf>
    <xf numFmtId="0" fontId="11" fillId="2" borderId="0" xfId="0" applyFont="1" applyFill="1" applyAlignment="1">
      <alignment horizontal="justify" vertical="top" wrapText="1"/>
    </xf>
    <xf numFmtId="0" fontId="2" fillId="2" borderId="0" xfId="0" applyFont="1" applyFill="1" applyAlignment="1">
      <alignment horizontal="left" vertical="top"/>
    </xf>
    <xf numFmtId="2" fontId="12" fillId="2" borderId="0" xfId="0" applyNumberFormat="1" applyFont="1" applyFill="1" applyAlignment="1">
      <alignment horizontal="justify"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62753</xdr:colOff>
      <xdr:row>0</xdr:row>
      <xdr:rowOff>123825</xdr:rowOff>
    </xdr:from>
    <xdr:to>
      <xdr:col>4</xdr:col>
      <xdr:colOff>32273</xdr:colOff>
      <xdr:row>2</xdr:row>
      <xdr:rowOff>70485</xdr:rowOff>
    </xdr:to>
    <xdr:sp macro="" textlink="">
      <xdr:nvSpPr>
        <xdr:cNvPr id="2" name="Rounded Rectangle 1"/>
        <xdr:cNvSpPr/>
      </xdr:nvSpPr>
      <xdr:spPr>
        <a:xfrm>
          <a:off x="62753" y="123825"/>
          <a:ext cx="9875520" cy="365760"/>
        </a:xfrm>
        <a:prstGeom prst="roundRect">
          <a:avLst/>
        </a:prstGeom>
        <a:solidFill>
          <a:srgbClr val="FFCC00"/>
        </a:solidFill>
        <a:ln w="12700">
          <a:solidFill>
            <a:srgbClr val="FFC000"/>
          </a:solidFill>
        </a:ln>
        <a:effectLst>
          <a:outerShdw blurRad="50800" dist="38100" dir="8100000" algn="t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500" b="1">
              <a:solidFill>
                <a:sysClr val="windowText" lastClr="000000"/>
              </a:solidFill>
              <a:latin typeface="Trebuchet MS" panose="020B0603020202020204" pitchFamily="34" charset="0"/>
            </a:rPr>
            <a:t>Maybank's DRP online calculator in relation to the First Interim Dividend for the FYE 31 December 2021</a:t>
          </a:r>
        </a:p>
      </xdr:txBody>
    </xdr:sp>
    <xdr:clientData/>
  </xdr:twoCellAnchor>
  <xdr:twoCellAnchor>
    <xdr:from>
      <xdr:col>0</xdr:col>
      <xdr:colOff>117662</xdr:colOff>
      <xdr:row>4</xdr:row>
      <xdr:rowOff>189</xdr:rowOff>
    </xdr:from>
    <xdr:to>
      <xdr:col>3</xdr:col>
      <xdr:colOff>358588</xdr:colOff>
      <xdr:row>5</xdr:row>
      <xdr:rowOff>109932</xdr:rowOff>
    </xdr:to>
    <xdr:sp macro="" textlink="">
      <xdr:nvSpPr>
        <xdr:cNvPr id="3" name="Snip Diagonal Corner Rectangle 2"/>
        <xdr:cNvSpPr/>
      </xdr:nvSpPr>
      <xdr:spPr>
        <a:xfrm>
          <a:off x="117662" y="717365"/>
          <a:ext cx="8676714" cy="289038"/>
        </a:xfrm>
        <a:prstGeom prst="snip2DiagRect">
          <a:avLst/>
        </a:prstGeom>
        <a:solidFill>
          <a:srgbClr val="FFE885"/>
        </a:solidFill>
        <a:ln w="3175">
          <a:solidFill>
            <a:srgbClr val="FFFF00"/>
          </a:solidFill>
        </a:ln>
        <a:effectLst>
          <a:outerShdw blurRad="50800" dist="38100" dir="8100000" algn="tr" rotWithShape="0">
            <a:prstClr val="black">
              <a:alpha val="40000"/>
            </a:prstClr>
          </a:outerShdw>
        </a:effectLst>
        <a:scene3d>
          <a:camera prst="orthographicFront">
            <a:rot lat="0" lon="0" rev="0"/>
          </a:camera>
          <a:lightRig rig="balanced" dir="t">
            <a:rot lat="0" lon="0" rev="8700000"/>
          </a:lightRig>
        </a:scene3d>
        <a:sp3d contourW="12700">
          <a:bevelT w="190500" h="38100"/>
          <a:contourClr>
            <a:schemeClr val="bg1">
              <a:lumMod val="50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200" b="0">
              <a:solidFill>
                <a:sysClr val="windowText" lastClr="000000"/>
              </a:solidFill>
              <a:effectLst/>
              <a:latin typeface="Trebuchet MS" panose="020B0603020202020204" pitchFamily="34" charset="0"/>
              <a:ea typeface="+mn-ea"/>
              <a:cs typeface="+mn-cs"/>
            </a:rPr>
            <a:t>(A)  Maximum number of new Maybank Shares made available to you in respect of the Electable Portion under the DRP</a:t>
          </a:r>
          <a:endParaRPr lang="en-GB" sz="1200" b="0">
            <a:solidFill>
              <a:sysClr val="windowText" lastClr="000000"/>
            </a:solidFill>
            <a:effectLst/>
            <a:latin typeface="Trebuchet MS" panose="020B0603020202020204" pitchFamily="34" charset="0"/>
          </a:endParaRPr>
        </a:p>
        <a:p>
          <a:pPr algn="l"/>
          <a:r>
            <a:rPr lang="en-GB" sz="1100"/>
            <a:t> </a:t>
          </a:r>
        </a:p>
      </xdr:txBody>
    </xdr:sp>
    <xdr:clientData/>
  </xdr:twoCellAnchor>
  <xdr:twoCellAnchor>
    <xdr:from>
      <xdr:col>0</xdr:col>
      <xdr:colOff>95250</xdr:colOff>
      <xdr:row>21</xdr:row>
      <xdr:rowOff>25213</xdr:rowOff>
    </xdr:from>
    <xdr:to>
      <xdr:col>2</xdr:col>
      <xdr:colOff>421005</xdr:colOff>
      <xdr:row>22</xdr:row>
      <xdr:rowOff>135703</xdr:rowOff>
    </xdr:to>
    <xdr:sp macro="" textlink="">
      <xdr:nvSpPr>
        <xdr:cNvPr id="4" name="Snip Diagonal Corner Rectangle 3"/>
        <xdr:cNvSpPr/>
      </xdr:nvSpPr>
      <xdr:spPr>
        <a:xfrm>
          <a:off x="95250" y="4863913"/>
          <a:ext cx="7955280" cy="320040"/>
        </a:xfrm>
        <a:prstGeom prst="snip2DiagRect">
          <a:avLst/>
        </a:prstGeom>
        <a:solidFill>
          <a:srgbClr val="FFE885"/>
        </a:solidFill>
        <a:ln w="3175">
          <a:solidFill>
            <a:srgbClr val="FFFF00"/>
          </a:solidFill>
        </a:ln>
        <a:effectLst>
          <a:outerShdw blurRad="50800" dist="38100" dir="8100000" algn="tr" rotWithShape="0">
            <a:prstClr val="black">
              <a:alpha val="40000"/>
            </a:prstClr>
          </a:outerShdw>
        </a:effectLst>
        <a:scene3d>
          <a:camera prst="orthographicFront">
            <a:rot lat="0" lon="0" rev="0"/>
          </a:camera>
          <a:lightRig rig="balanced" dir="t">
            <a:rot lat="0" lon="0" rev="8700000"/>
          </a:lightRig>
        </a:scene3d>
        <a:sp3d contourW="12700">
          <a:bevelT w="190500" h="38100"/>
          <a:contourClr>
            <a:schemeClr val="bg1">
              <a:lumMod val="50000"/>
            </a:schemeClr>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200" b="0">
              <a:solidFill>
                <a:sysClr val="windowText" lastClr="000000"/>
              </a:solidFill>
              <a:effectLst/>
              <a:latin typeface="Trebuchet MS" panose="020B0603020202020204" pitchFamily="34" charset="0"/>
              <a:ea typeface="+mn-ea"/>
              <a:cs typeface="+mn-cs"/>
            </a:rPr>
            <a:t>(B) Total cash amount payable to you in relation to your participation in the DRP</a:t>
          </a:r>
          <a:endParaRPr lang="en-GB" sz="12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zoomScale="85" zoomScaleNormal="85" workbookViewId="0">
      <selection activeCell="D7" sqref="D7"/>
    </sheetView>
  </sheetViews>
  <sheetFormatPr defaultColWidth="9.109375" defaultRowHeight="14.4" x14ac:dyDescent="0.3"/>
  <cols>
    <col min="1" max="1" width="4.5546875" style="69" customWidth="1"/>
    <col min="2" max="2" width="109.88671875" style="70" customWidth="1"/>
    <col min="3" max="3" width="8.5546875" style="70" customWidth="1"/>
    <col min="4" max="4" width="25.5546875" style="4" customWidth="1"/>
    <col min="5" max="5" width="1.44140625" style="4" customWidth="1"/>
    <col min="6" max="6" width="48.88671875" style="4" customWidth="1"/>
    <col min="7" max="7" width="9.109375" style="4"/>
    <col min="8" max="8" width="11.44140625" style="4" bestFit="1" customWidth="1"/>
    <col min="9" max="16384" width="9.109375" style="4"/>
  </cols>
  <sheetData>
    <row r="1" spans="1:7" x14ac:dyDescent="0.3">
      <c r="A1" s="1"/>
      <c r="B1" s="2"/>
      <c r="C1" s="2"/>
      <c r="D1" s="3"/>
      <c r="E1" s="3"/>
      <c r="F1" s="3"/>
    </row>
    <row r="2" spans="1:7" x14ac:dyDescent="0.3">
      <c r="A2" s="1"/>
      <c r="B2" s="5"/>
      <c r="C2" s="5"/>
      <c r="D2" s="3"/>
      <c r="E2" s="3"/>
      <c r="F2" s="3"/>
    </row>
    <row r="3" spans="1:7" x14ac:dyDescent="0.3">
      <c r="A3" s="1"/>
      <c r="B3" s="5"/>
      <c r="C3" s="5"/>
      <c r="D3" s="3"/>
      <c r="E3" s="3"/>
      <c r="F3" s="3"/>
    </row>
    <row r="4" spans="1:7" x14ac:dyDescent="0.3">
      <c r="A4" s="1"/>
      <c r="B4" s="5"/>
      <c r="C4" s="5"/>
      <c r="D4" s="3"/>
      <c r="E4" s="3"/>
      <c r="F4" s="3"/>
    </row>
    <row r="5" spans="1:7" x14ac:dyDescent="0.3">
      <c r="A5" s="3"/>
      <c r="B5" s="3"/>
      <c r="C5" s="2"/>
      <c r="D5" s="3"/>
      <c r="E5" s="3"/>
      <c r="F5" s="3"/>
    </row>
    <row r="6" spans="1:7" ht="15" thickBot="1" x14ac:dyDescent="0.35">
      <c r="A6" s="5"/>
      <c r="B6" s="2"/>
      <c r="C6" s="2"/>
      <c r="D6" s="3"/>
      <c r="E6" s="3"/>
      <c r="F6" s="3"/>
    </row>
    <row r="7" spans="1:7" ht="29.4" thickBot="1" x14ac:dyDescent="0.35">
      <c r="A7" s="1"/>
      <c r="B7" s="6" t="str">
        <f>"Number of Maybank Shares held at 5.00 p.m. on the Book Closure Date (i.e. "&amp;TEXT(BCD,"d mmmm yyy")&amp;")"</f>
        <v>Number of Maybank Shares held at 5.00 p.m. on the Book Closure Date (i.e. 23 September 2021)</v>
      </c>
      <c r="C7" s="6"/>
      <c r="D7" s="7">
        <v>50000</v>
      </c>
      <c r="E7" s="8"/>
      <c r="F7" s="9" t="s">
        <v>0</v>
      </c>
    </row>
    <row r="8" spans="1:7" x14ac:dyDescent="0.3">
      <c r="A8" s="1"/>
      <c r="B8" s="6"/>
      <c r="C8" s="6"/>
      <c r="D8" s="10"/>
      <c r="E8" s="10"/>
      <c r="F8" s="3"/>
    </row>
    <row r="9" spans="1:7" x14ac:dyDescent="0.3">
      <c r="A9" s="1"/>
      <c r="B9" s="6"/>
      <c r="C9" s="6"/>
      <c r="D9" s="11" t="s">
        <v>1</v>
      </c>
      <c r="E9" s="11"/>
      <c r="F9" s="5"/>
    </row>
    <row r="10" spans="1:7" ht="15" thickBot="1" x14ac:dyDescent="0.35">
      <c r="A10" s="1"/>
      <c r="B10" s="6"/>
      <c r="C10" s="6"/>
      <c r="D10" s="11"/>
      <c r="E10" s="11"/>
      <c r="F10" s="5"/>
    </row>
    <row r="11" spans="1:7" ht="15" thickBot="1" x14ac:dyDescent="0.35">
      <c r="A11" s="12"/>
      <c r="B11" s="6" t="str">
        <f>"First Interim Dividend of RM"&amp;TEXT(CashDiv,"0.00")&amp;" per Maybank Share held"</f>
        <v>First Interim Dividend of RM0.28 per Maybank Share held</v>
      </c>
      <c r="C11" s="2"/>
      <c r="D11" s="13">
        <f>IF(D7&lt;0, "ERROR",  ROUNDDOWN($D$7*CashDiv,2))</f>
        <v>14000</v>
      </c>
      <c r="E11" s="14"/>
      <c r="F11" s="6" t="s">
        <v>2</v>
      </c>
    </row>
    <row r="12" spans="1:7" ht="15" thickBot="1" x14ac:dyDescent="0.35">
      <c r="A12" s="1"/>
      <c r="B12" s="6"/>
      <c r="C12" s="6"/>
      <c r="D12" s="15"/>
      <c r="E12" s="15"/>
      <c r="F12" s="16"/>
    </row>
    <row r="13" spans="1:7" ht="15" thickBot="1" x14ac:dyDescent="0.35">
      <c r="A13" s="1"/>
      <c r="B13" s="6" t="str">
        <f>"Electable Portion of RM"&amp;TEXT(ElectPor,"0.00")&amp;" per Maybank Share held"</f>
        <v>Electable Portion of RM0.14 per Maybank Share held</v>
      </c>
      <c r="C13" s="2"/>
      <c r="D13" s="13">
        <f>IF(D7&lt;0,"ERROR",  ROUNDDOWN($D$7*ElectPor,2))</f>
        <v>7000</v>
      </c>
      <c r="E13" s="14"/>
      <c r="F13" s="6" t="s">
        <v>3</v>
      </c>
      <c r="G13" s="17"/>
    </row>
    <row r="14" spans="1:7" ht="15" thickBot="1" x14ac:dyDescent="0.35">
      <c r="A14" s="1"/>
      <c r="B14" s="6"/>
      <c r="C14" s="2"/>
      <c r="D14" s="15"/>
      <c r="E14" s="15"/>
      <c r="F14" s="6"/>
    </row>
    <row r="15" spans="1:7" ht="15" thickBot="1" x14ac:dyDescent="0.35">
      <c r="A15" s="1"/>
      <c r="B15" s="6" t="str">
        <f>"Remaining Portion of RM"&amp;TEXT(CashPor,"0.00")&amp;" per Maybank Share held"</f>
        <v>Remaining Portion of RM0.14 per Maybank Share held</v>
      </c>
      <c r="C15" s="2"/>
      <c r="D15" s="13">
        <f>IF(D7&lt;0, "ERROR", ROUNDDOWN($D$7*CashPor,2))</f>
        <v>7000</v>
      </c>
      <c r="E15" s="14"/>
      <c r="F15" s="6" t="s">
        <v>4</v>
      </c>
    </row>
    <row r="16" spans="1:7" x14ac:dyDescent="0.3">
      <c r="A16" s="1"/>
      <c r="B16" s="6"/>
      <c r="C16" s="2"/>
      <c r="D16" s="18"/>
      <c r="E16" s="18"/>
      <c r="F16" s="6"/>
    </row>
    <row r="17" spans="1:8" ht="18.75" customHeight="1" thickBot="1" x14ac:dyDescent="0.35">
      <c r="A17" s="1"/>
      <c r="B17" s="19"/>
      <c r="C17" s="2"/>
      <c r="D17" s="15"/>
      <c r="E17" s="15"/>
      <c r="F17" s="19"/>
    </row>
    <row r="18" spans="1:8" s="25" customFormat="1" ht="18.75" customHeight="1" thickBot="1" x14ac:dyDescent="0.35">
      <c r="A18" s="20"/>
      <c r="B18" s="21" t="s">
        <v>5</v>
      </c>
      <c r="C18" s="10"/>
      <c r="D18" s="22">
        <f>IF(D13="ERROR","ERROR",ROUNDDOWN(D13/Price,0))</f>
        <v>897</v>
      </c>
      <c r="E18" s="23"/>
      <c r="F18" s="21" t="s">
        <v>6</v>
      </c>
      <c r="G18" s="24"/>
    </row>
    <row r="19" spans="1:8" s="25" customFormat="1" ht="15" customHeight="1" thickBot="1" x14ac:dyDescent="0.35">
      <c r="A19" s="20"/>
      <c r="B19" s="6"/>
      <c r="C19" s="6"/>
      <c r="D19" s="23"/>
      <c r="E19" s="23"/>
      <c r="F19" s="26"/>
    </row>
    <row r="20" spans="1:8" ht="18.75" customHeight="1" thickBot="1" x14ac:dyDescent="0.35">
      <c r="A20" s="1"/>
      <c r="B20" s="27" t="str">
        <f>"or the total value of new Maybank Shares (based on the issue price of RM"&amp;TEXT(Price,"0.00")&amp;" per Maybank Share)"</f>
        <v>or the total value of new Maybank Shares (based on the issue price of RM7.80 per Maybank Share)</v>
      </c>
      <c r="C20" s="27"/>
      <c r="D20" s="28">
        <f>IF(D7&lt;0, "ERROR", ROUNDDOWN(($D$18*Price),2))</f>
        <v>6996.6</v>
      </c>
      <c r="E20" s="14"/>
      <c r="F20" s="16"/>
      <c r="H20" s="29"/>
    </row>
    <row r="21" spans="1:8" ht="18.75" customHeight="1" x14ac:dyDescent="0.3">
      <c r="A21" s="1"/>
      <c r="B21" s="27"/>
      <c r="C21" s="27"/>
      <c r="D21" s="14"/>
      <c r="E21" s="14"/>
      <c r="F21" s="16"/>
    </row>
    <row r="22" spans="1:8" x14ac:dyDescent="0.3">
      <c r="A22" s="30"/>
      <c r="B22" s="2"/>
      <c r="C22" s="2"/>
      <c r="D22" s="10"/>
      <c r="E22" s="10"/>
      <c r="F22" s="3"/>
    </row>
    <row r="23" spans="1:8" ht="15" thickBot="1" x14ac:dyDescent="0.35">
      <c r="A23" s="1"/>
      <c r="B23" s="30"/>
      <c r="C23" s="30"/>
      <c r="D23" s="10"/>
      <c r="E23" s="10"/>
      <c r="F23" s="3"/>
    </row>
    <row r="24" spans="1:8" s="25" customFormat="1" ht="48" customHeight="1" thickBot="1" x14ac:dyDescent="0.35">
      <c r="A24" s="20"/>
      <c r="B24" s="31" t="str">
        <f>"Number of new Maybank Shares that you elect to subscribe for at RM"&amp;TEXT(Price,"0.00")&amp;" per new Maybank Share"</f>
        <v>Number of new Maybank Shares that you elect to subscribe for at RM7.80 per new Maybank Share</v>
      </c>
      <c r="C24" s="31"/>
      <c r="D24" s="32">
        <v>897</v>
      </c>
      <c r="E24" s="33"/>
      <c r="F24" s="34" t="s">
        <v>7</v>
      </c>
      <c r="G24" s="35"/>
      <c r="H24" s="35"/>
    </row>
    <row r="25" spans="1:8" ht="15" thickBot="1" x14ac:dyDescent="0.35">
      <c r="A25" s="1"/>
      <c r="B25" s="6"/>
      <c r="C25" s="6"/>
      <c r="D25" s="10"/>
      <c r="E25" s="10"/>
      <c r="F25" s="3"/>
      <c r="H25" s="29"/>
    </row>
    <row r="26" spans="1:8" ht="15" thickBot="1" x14ac:dyDescent="0.35">
      <c r="A26" s="1"/>
      <c r="B26" s="31" t="s">
        <v>8</v>
      </c>
      <c r="C26" s="31"/>
      <c r="D26" s="28">
        <f>IF(D18="ERROR","ERROR",IF(D24&lt;0,"ERROR",IF(D24&gt;D18,"ERROR",$D$13-($D$24*Price))))</f>
        <v>3.4000000000005457</v>
      </c>
      <c r="E26" s="18"/>
      <c r="F26" s="36"/>
      <c r="H26" s="37"/>
    </row>
    <row r="27" spans="1:8" ht="15" customHeight="1" thickBot="1" x14ac:dyDescent="0.35">
      <c r="A27" s="1"/>
      <c r="B27" s="6"/>
      <c r="C27" s="6"/>
      <c r="D27" s="15"/>
      <c r="E27" s="15"/>
      <c r="F27" s="3"/>
    </row>
    <row r="28" spans="1:8" s="25" customFormat="1" ht="18.75" customHeight="1" thickBot="1" x14ac:dyDescent="0.35">
      <c r="A28" s="20"/>
      <c r="B28" s="6" t="s">
        <v>29</v>
      </c>
      <c r="C28" s="6"/>
      <c r="D28" s="28">
        <f>IF(D26="ERROR","ERROR",IF(D18="ERROR", "ERROR", IF(D24&gt;D18, "ERROR", $D$26+$D$15)))</f>
        <v>7003.4000000000005</v>
      </c>
      <c r="E28" s="18"/>
      <c r="F28" s="10"/>
    </row>
    <row r="29" spans="1:8" x14ac:dyDescent="0.3">
      <c r="A29" s="1"/>
      <c r="B29" s="38"/>
      <c r="C29" s="38"/>
      <c r="D29" s="3"/>
      <c r="E29" s="3"/>
      <c r="F29" s="3"/>
    </row>
    <row r="30" spans="1:8" x14ac:dyDescent="0.3">
      <c r="A30" s="38" t="s">
        <v>9</v>
      </c>
      <c r="B30" s="2"/>
      <c r="C30" s="2"/>
      <c r="D30" s="3"/>
      <c r="E30" s="3"/>
      <c r="F30" s="3"/>
    </row>
    <row r="31" spans="1:8" s="40" customFormat="1" ht="39" customHeight="1" x14ac:dyDescent="0.3">
      <c r="A31" s="39" t="s">
        <v>10</v>
      </c>
      <c r="B31" s="75" t="str">
        <f>CONCATENATE("The First Interim Dividend of RM"&amp;TEXT(CashDiv,"0.00")," per Maybank Share held comprises the Electable Portion of RM"&amp;TEXT(ElectPor,"0.00")," per Maybank Share held and the Remaining Portion of RM"&amp;TEXT(CashPor,"0.00")," per Maybank Share held. If you choose to receive your entire First Interim Dividend entitlement in cash only, the payment of your total First Interim Dividend entitlement is as per indicated.")</f>
        <v>The First Interim Dividend of RM0.28 per Maybank Share held comprises the Electable Portion of RM0.14 per Maybank Share held and the Remaining Portion of RM0.14 per Maybank Share held. If you choose to receive your entire First Interim Dividend entitlement in cash only, the payment of your total First Interim Dividend entitlement is as per indicated.</v>
      </c>
      <c r="C31" s="76"/>
      <c r="D31" s="76"/>
      <c r="E31" s="76"/>
      <c r="F31" s="76"/>
    </row>
    <row r="32" spans="1:8" s="40" customFormat="1" ht="40.5" customHeight="1" x14ac:dyDescent="0.3">
      <c r="A32" s="39" t="s">
        <v>11</v>
      </c>
      <c r="B32" s="77" t="s">
        <v>12</v>
      </c>
      <c r="C32" s="77"/>
      <c r="D32" s="78"/>
      <c r="E32" s="78"/>
      <c r="F32" s="78"/>
    </row>
    <row r="33" spans="1:6" s="40" customFormat="1" x14ac:dyDescent="0.3">
      <c r="A33" s="39" t="s">
        <v>13</v>
      </c>
      <c r="B33" s="79" t="s">
        <v>28</v>
      </c>
      <c r="C33" s="79"/>
      <c r="D33" s="79"/>
      <c r="E33" s="79"/>
      <c r="F33" s="79"/>
    </row>
    <row r="34" spans="1:6" s="40" customFormat="1" x14ac:dyDescent="0.3">
      <c r="A34" s="39"/>
      <c r="B34" s="73"/>
      <c r="C34" s="73"/>
      <c r="D34" s="73"/>
      <c r="E34" s="73"/>
      <c r="F34" s="73"/>
    </row>
    <row r="35" spans="1:6" s="40" customFormat="1" ht="38.25" customHeight="1" x14ac:dyDescent="0.3">
      <c r="A35" s="39" t="s">
        <v>14</v>
      </c>
      <c r="B35" s="76" t="str">
        <f>CONCATENATE("The maximum number of new Maybank Shares made available to you in respect of the Electable Portion is calculated based on your entitlement for the Electable Portion as at the Book Closure Date and the issue price of RM"&amp;TEXT(Price,"0.00")," per new Maybank Share, rounded down to the nearest unit. It should be noted that any fractional entitlement of new Maybank Shares will be paid to you in cash.")</f>
        <v>The maximum number of new Maybank Shares made available to you in respect of the Electable Portion is calculated based on your entitlement for the Electable Portion as at the Book Closure Date and the issue price of RM7.80 per new Maybank Share, rounded down to the nearest unit. It should be noted that any fractional entitlement of new Maybank Shares will be paid to you in cash.</v>
      </c>
      <c r="C35" s="76"/>
      <c r="D35" s="80"/>
      <c r="E35" s="80"/>
      <c r="F35" s="80"/>
    </row>
    <row r="36" spans="1:6" s="40" customFormat="1" ht="35.25" customHeight="1" x14ac:dyDescent="0.3">
      <c r="A36" s="39" t="s">
        <v>15</v>
      </c>
      <c r="B36" s="77" t="s">
        <v>16</v>
      </c>
      <c r="C36" s="77"/>
      <c r="D36" s="78"/>
      <c r="E36" s="78"/>
      <c r="F36" s="78"/>
    </row>
    <row r="37" spans="1:6" x14ac:dyDescent="0.3">
      <c r="A37" s="1"/>
      <c r="B37" s="38"/>
      <c r="C37" s="38"/>
      <c r="D37" s="3"/>
      <c r="E37" s="3"/>
      <c r="F37" s="3"/>
    </row>
    <row r="38" spans="1:6" s="43" customFormat="1" hidden="1" x14ac:dyDescent="0.3">
      <c r="A38" s="41" t="s">
        <v>17</v>
      </c>
      <c r="B38" s="42"/>
      <c r="C38" s="42"/>
      <c r="D38" s="42"/>
      <c r="E38" s="42"/>
      <c r="F38" s="42"/>
    </row>
    <row r="39" spans="1:6" ht="15" hidden="1" thickBot="1" x14ac:dyDescent="0.35">
      <c r="A39" s="44"/>
      <c r="B39" s="45"/>
      <c r="C39" s="45"/>
      <c r="D39" s="46"/>
      <c r="E39" s="46"/>
      <c r="F39" s="46"/>
    </row>
    <row r="40" spans="1:6" ht="15" hidden="1" thickBot="1" x14ac:dyDescent="0.35">
      <c r="A40" s="44"/>
      <c r="B40" s="47" t="s">
        <v>27</v>
      </c>
      <c r="C40" s="47"/>
      <c r="D40" s="48">
        <f>$D$28+($D$24*$D$51)</f>
        <v>14000</v>
      </c>
      <c r="E40" s="49"/>
      <c r="F40" s="46" t="b">
        <f>IF(D40=D11,TRUE,FALSE)</f>
        <v>1</v>
      </c>
    </row>
    <row r="41" spans="1:6" ht="15" hidden="1" thickBot="1" x14ac:dyDescent="0.35">
      <c r="A41" s="44"/>
      <c r="B41" s="47" t="s">
        <v>18</v>
      </c>
      <c r="C41" s="47"/>
      <c r="D41" s="50">
        <f>D40/(D49+D50)</f>
        <v>49999.999999999993</v>
      </c>
      <c r="E41" s="51"/>
      <c r="F41" s="46" t="b">
        <f>IF(D41=D7,TRUE,FALSE)</f>
        <v>1</v>
      </c>
    </row>
    <row r="42" spans="1:6" ht="15" hidden="1" thickTop="1" x14ac:dyDescent="0.3">
      <c r="A42" s="44"/>
      <c r="B42" s="46"/>
      <c r="C42" s="46"/>
      <c r="D42" s="46"/>
      <c r="E42" s="46"/>
      <c r="F42" s="46"/>
    </row>
    <row r="43" spans="1:6" hidden="1" x14ac:dyDescent="0.3">
      <c r="A43" s="46"/>
      <c r="B43" s="46"/>
      <c r="C43" s="46"/>
      <c r="D43" s="46"/>
      <c r="E43" s="46"/>
      <c r="F43" s="46"/>
    </row>
    <row r="44" spans="1:6" hidden="1" x14ac:dyDescent="0.3">
      <c r="A44" s="46"/>
      <c r="B44" s="52" t="s">
        <v>19</v>
      </c>
      <c r="C44" s="41"/>
      <c r="D44" s="53"/>
      <c r="E44" s="53"/>
      <c r="F44" s="54"/>
    </row>
    <row r="45" spans="1:6" hidden="1" x14ac:dyDescent="0.3">
      <c r="A45" s="46"/>
      <c r="B45" s="55"/>
      <c r="C45" s="56"/>
      <c r="D45" s="57"/>
      <c r="E45" s="57"/>
      <c r="F45" s="58"/>
    </row>
    <row r="46" spans="1:6" hidden="1" x14ac:dyDescent="0.3">
      <c r="A46" s="46"/>
      <c r="B46" s="59" t="s">
        <v>20</v>
      </c>
      <c r="C46" s="60"/>
      <c r="D46" s="71">
        <v>44462</v>
      </c>
      <c r="E46" s="61"/>
      <c r="F46" s="58"/>
    </row>
    <row r="47" spans="1:6" hidden="1" x14ac:dyDescent="0.3">
      <c r="A47" s="46"/>
      <c r="B47" s="59"/>
      <c r="C47" s="60"/>
      <c r="D47" s="61" t="s">
        <v>21</v>
      </c>
      <c r="E47" s="61"/>
      <c r="F47" s="58"/>
    </row>
    <row r="48" spans="1:6" hidden="1" x14ac:dyDescent="0.3">
      <c r="A48" s="46"/>
      <c r="B48" s="59" t="s">
        <v>26</v>
      </c>
      <c r="C48" s="60"/>
      <c r="D48" s="72">
        <v>0.28000000000000003</v>
      </c>
      <c r="E48" s="62"/>
      <c r="F48" s="63"/>
    </row>
    <row r="49" spans="1:6" hidden="1" x14ac:dyDescent="0.3">
      <c r="A49" s="46"/>
      <c r="B49" s="59" t="s">
        <v>22</v>
      </c>
      <c r="C49" s="60"/>
      <c r="D49" s="72">
        <v>0.14000000000000001</v>
      </c>
      <c r="E49" s="62"/>
      <c r="F49" s="63"/>
    </row>
    <row r="50" spans="1:6" hidden="1" x14ac:dyDescent="0.3">
      <c r="A50" s="46"/>
      <c r="B50" s="59" t="s">
        <v>23</v>
      </c>
      <c r="C50" s="60"/>
      <c r="D50" s="72">
        <f>CashDiv-ElectPor</f>
        <v>0.14000000000000001</v>
      </c>
      <c r="E50" s="64"/>
      <c r="F50" s="63"/>
    </row>
    <row r="51" spans="1:6" hidden="1" x14ac:dyDescent="0.3">
      <c r="A51" s="46"/>
      <c r="B51" s="59" t="s">
        <v>24</v>
      </c>
      <c r="C51" s="60"/>
      <c r="D51" s="74">
        <v>7.8</v>
      </c>
      <c r="E51" s="62"/>
      <c r="F51" s="63"/>
    </row>
    <row r="52" spans="1:6" hidden="1" x14ac:dyDescent="0.3">
      <c r="A52" s="46"/>
      <c r="B52" s="65"/>
      <c r="C52" s="66"/>
      <c r="D52" s="67"/>
      <c r="E52" s="67"/>
      <c r="F52" s="68"/>
    </row>
    <row r="54" spans="1:6" x14ac:dyDescent="0.3">
      <c r="D54" s="17"/>
    </row>
    <row r="55" spans="1:6" x14ac:dyDescent="0.3">
      <c r="D55" s="17"/>
    </row>
    <row r="56" spans="1:6" x14ac:dyDescent="0.3">
      <c r="B56" s="70" t="s">
        <v>25</v>
      </c>
    </row>
  </sheetData>
  <sheetProtection algorithmName="SHA-512" hashValue="1fGHTPp7ypcr57ElaylBU0WDF25TwINFkzs1My+OoAkurNZpyKn7biN4vWsJAMxu4Qh0Ak1Jv7wzjlmHOZ+d6A==" saltValue="Cwil4n7zJ9HNevdHczZdMg==" spinCount="100000" sheet="1" selectLockedCells="1"/>
  <mergeCells count="5">
    <mergeCell ref="B31:F31"/>
    <mergeCell ref="B32:F32"/>
    <mergeCell ref="B33:F33"/>
    <mergeCell ref="B35:F35"/>
    <mergeCell ref="B36:F36"/>
  </mergeCells>
  <dataValidations count="4">
    <dataValidation type="whole" allowBlank="1" showInputMessage="1" showErrorMessage="1" errorTitle="Error" error="The number of new Maybank Shares that you elect to subscribe for must be a whole number and must not be greater than the maximum number of new Maybank Shares made available to you in respect of the Electable Portion." sqref="D24">
      <formula1>0</formula1>
      <formula2>D18</formula2>
    </dataValidation>
    <dataValidation type="whole" operator="greaterThanOrEqual" allowBlank="1" showInputMessage="1" showErrorMessage="1" errorTitle="Error" error="The number of Maybank Shares held by you on the Book Closure Date must be a whole number and greater than zero." sqref="D7">
      <formula1>0</formula1>
    </dataValidation>
    <dataValidation type="whole" errorStyle="information" operator="greaterThanOrEqual" allowBlank="1" showInputMessage="1" showErrorMessage="1" error="The number of Maybank Shares held by you as at 29 April 2013 must be a whole number and greater than zero!" sqref="E7">
      <formula1>0</formula1>
    </dataValidation>
    <dataValidation type="whole" errorStyle="information" allowBlank="1" showInputMessage="1" showErrorMessage="1" errorTitle="Error" error="The number of new Maybank Shares that you elect to subscribe under the Reinvestment Option must be a whole number and must not be greater than your maximum entitlement of new Maybank Shares made available to you!" sqref="E24">
      <formula1>0</formula1>
      <formula2>E18</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BCD</vt:lpstr>
      <vt:lpstr>CashDiv</vt:lpstr>
      <vt:lpstr>CashPor</vt:lpstr>
      <vt:lpstr>ElectPor</vt:lpstr>
      <vt:lpstr>Price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CF 7/5</dc:creator>
  <cp:lastModifiedBy>Joan Chin</cp:lastModifiedBy>
  <dcterms:created xsi:type="dcterms:W3CDTF">2019-05-15T09:26:15Z</dcterms:created>
  <dcterms:modified xsi:type="dcterms:W3CDTF">2021-09-08T13:56:50Z</dcterms:modified>
</cp:coreProperties>
</file>